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2" i="1"/>
  <c r="E42"/>
  <c r="D42"/>
  <c r="C42"/>
  <c r="E48"/>
  <c r="D48"/>
  <c r="C48"/>
  <c r="E51"/>
  <c r="D51"/>
  <c r="C51"/>
  <c r="C54"/>
  <c r="C50"/>
  <c r="C49"/>
  <c r="F48"/>
  <c r="C45"/>
  <c r="C53"/>
  <c r="E36"/>
  <c r="D36"/>
  <c r="C36"/>
  <c r="C16"/>
  <c r="D16"/>
  <c r="E16"/>
  <c r="E25"/>
  <c r="D25"/>
  <c r="C25"/>
  <c r="C44"/>
  <c r="C41"/>
  <c r="C40"/>
  <c r="C39"/>
  <c r="C38"/>
  <c r="C37"/>
  <c r="F31"/>
  <c r="E31"/>
  <c r="D31"/>
  <c r="C31"/>
  <c r="C30"/>
  <c r="C29"/>
  <c r="C28"/>
  <c r="C27"/>
  <c r="C26"/>
  <c r="C24"/>
  <c r="C23"/>
  <c r="C22"/>
  <c r="C21"/>
  <c r="C20"/>
  <c r="C19"/>
  <c r="C18"/>
  <c r="C17"/>
  <c r="F36" l="1"/>
  <c r="F25" s="1"/>
  <c r="F16" s="1"/>
</calcChain>
</file>

<file path=xl/sharedStrings.xml><?xml version="1.0" encoding="utf-8"?>
<sst xmlns="http://schemas.openxmlformats.org/spreadsheetml/2006/main" count="98" uniqueCount="85">
  <si>
    <t>Наименование</t>
  </si>
  <si>
    <t>Прогнозный срок реализации</t>
  </si>
  <si>
    <t>Предельные (прогнозные) объемы финансирования (тыс.руб.)</t>
  </si>
  <si>
    <t>Ожидаемые результаты</t>
  </si>
  <si>
    <t>ВСЕГО</t>
  </si>
  <si>
    <t>федеральный бюджет</t>
  </si>
  <si>
    <t>бюджет Республики Дагестан</t>
  </si>
  <si>
    <t>внебюджетные средства</t>
  </si>
  <si>
    <t>в том числе:</t>
  </si>
  <si>
    <t>ОБЩЕЕ ОБРАЗОВАНИЕ</t>
  </si>
  <si>
    <t>Строительство объектов образования, финансирование которых предусмотрено в рамках Государственной программы Российской Федерации "Развитие образования"</t>
  </si>
  <si>
    <t>Обеспечение создания в Республике Дагестан новых мест в общеобразовательных организациях в соответствии с прогнозируемой потребностью и современными требованиями к условиям обучения, в том числе :</t>
  </si>
  <si>
    <t>2018-2020</t>
  </si>
  <si>
    <t>МКОУ "Теречное СОШ", Хасавюртовский район</t>
  </si>
  <si>
    <t>ликвидация трехсменного обучения обучения,  перевод из аварийных зданий, переход на односменный режим обучения</t>
  </si>
  <si>
    <t xml:space="preserve"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образования, в том числе </t>
  </si>
  <si>
    <t>2019-2021</t>
  </si>
  <si>
    <t>МКОУ «Акбулатюртовская СОШ», Хасавюртовский район</t>
  </si>
  <si>
    <t>Перевод   96  учащихся в односменный режим обучения</t>
  </si>
  <si>
    <t>МКОУ «Кандаураульская  СОШ ИМ. Кандаурова», Хасавюртовский район</t>
  </si>
  <si>
    <t>Перевод учащихся  из аварийного здания и обеспечение  односменного режима обучения</t>
  </si>
  <si>
    <t>МКОУ «Кемсиюртовская СОШ», Хасавюртовский район</t>
  </si>
  <si>
    <t>Перевод 85 учащихся в односменный режим обучения</t>
  </si>
  <si>
    <t>МКОУ «ЭндерейскаяСОШ №2», Хасавюртовский район</t>
  </si>
  <si>
    <t xml:space="preserve">Перевод 91 учащегося  в односменный режим обучения  </t>
  </si>
  <si>
    <t>МКОУ «ЭндерейскаяСОШ №1», Хасавюртовский район</t>
  </si>
  <si>
    <t>2019-2020</t>
  </si>
  <si>
    <t>Перевод  491 учащихся в односменный режим обучения</t>
  </si>
  <si>
    <t>МКОУ «Новокостекская СОШ», Хасавюртовский район</t>
  </si>
  <si>
    <t xml:space="preserve">Перевод 209  учащихся в односменный режим обучения и частичная ликвидация двухсменного режима обучения в существующей школе </t>
  </si>
  <si>
    <t>МКОУ «Солнечная СОШ», Хасавюртовский район</t>
  </si>
  <si>
    <t>2020-2021</t>
  </si>
  <si>
    <t>Перевод  487 учащихся в односменный режим обучения и частичная ликвидация двухсменного режима обучения в существующей школе</t>
  </si>
  <si>
    <t>МКОУ «Хамавюртовская СОШ», Хасавюртовский район</t>
  </si>
  <si>
    <t>Перевод 572  учащихся из аварийного здания и ликвидация трехсменного   режима обучения</t>
  </si>
  <si>
    <t xml:space="preserve">Строительство объектов  образования,  дополнительно предлагаемых к  финансированию  </t>
  </si>
  <si>
    <t xml:space="preserve">Школа  на 300 ученических мест в с. Адильотар, Хасавюртовского  района Республики Дагестан </t>
  </si>
  <si>
    <t>2020-2025</t>
  </si>
  <si>
    <t xml:space="preserve">Школа на 604 места  в с. Могилев, Хасавюртовского  района Республики Дагестан </t>
  </si>
  <si>
    <t xml:space="preserve">Школа на  500 мест в с. Новосаситли, Хасавюртовского  района Республики Дагестан </t>
  </si>
  <si>
    <t xml:space="preserve">Школа на 200 мест  в с. Пятилетка, Хасавюртовского  района Республики Дагестан </t>
  </si>
  <si>
    <t xml:space="preserve">Школа на 200 мест в с. Сивух Хасавюртовского  района Республики Дагестан </t>
  </si>
  <si>
    <t>Перевод учащихся из аварийных зданий. Повышение качества оказания услуг образования. Переход на односменный режим обучения</t>
  </si>
  <si>
    <t>ДОШКОЛЬНОЕ ОБРАЗОВАНИЕ</t>
  </si>
  <si>
    <t>Строительство объектов дошкольного  образования, финансирование которых предусмотрено в рамках Государственной программы Российской Федерации "Развитие образования"</t>
  </si>
  <si>
    <t xml:space="preserve"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, в том числе </t>
  </si>
  <si>
    <t>2018-2019</t>
  </si>
  <si>
    <t>Хасавюртовский район, с.Эндирей</t>
  </si>
  <si>
    <t xml:space="preserve">Строительство объектов дошкольного   образования,  дополнительно предлагаемых к  финансированию  </t>
  </si>
  <si>
    <t xml:space="preserve">Детский сад на 200 мест  в с. Батаюрт Хасавюртовский  район </t>
  </si>
  <si>
    <t>Детский сад  на 80 мест в  с. Новогагатли Хасавюртовский  район</t>
  </si>
  <si>
    <t xml:space="preserve">Детский сад  на 80 мест с. Солнечное Хасавюртовский  район </t>
  </si>
  <si>
    <t xml:space="preserve">Детский сад на  120 мест  в с. Бамматюрт Хасавюртовский  район </t>
  </si>
  <si>
    <t xml:space="preserve">Детский сад на  100  мест  в с. Куруш  Хасавюртовский  район </t>
  </si>
  <si>
    <t>Обеспечение доступности дошкольного образования для детей в возрасте от 2 мес  до 7 лет</t>
  </si>
  <si>
    <t>ЗДРАВООХРАНЕНИЕ</t>
  </si>
  <si>
    <t xml:space="preserve">Строительство объектов здравоохранения,  дополнительно предлагаемых к  финансированию  </t>
  </si>
  <si>
    <t>Районная больница в с. Батаюрт, Хасавюртовский район (1-я очередь)</t>
  </si>
  <si>
    <t>Обеспечение населения стационарными помещениями и врачебными амбулаториями отвечающим нормативным требованиям</t>
  </si>
  <si>
    <t>КОММУНАЛЬНОЕ ХОЗЯЙСТВО</t>
  </si>
  <si>
    <t>ВОДОСНАБЖЕНИЕ</t>
  </si>
  <si>
    <t>Разводящие сети водоснабжения с. Карланюрт, Хасавюртовский район</t>
  </si>
  <si>
    <t>Обеспечение чистой питьевой водой населенных пунктов республики с численностью проживающего населения более 3 тысяч человек. Повышение уровня и  качества жизни населения</t>
  </si>
  <si>
    <t xml:space="preserve">  Строительство школ предусматривает ликвидацию трехсменного режима обучения, а также перевод учащихся из зданий аварийных школ.</t>
  </si>
  <si>
    <t xml:space="preserve">             ПОДЛЕЖАЩИХ РЕАЛИЗАЦИИ В 2019 - 2025 ГОДАХ В ПРИОРИТЕТНОМ ПОРЯДКЕ</t>
  </si>
  <si>
    <t xml:space="preserve">                                                                                  ПЕРЕЧЕНЬ</t>
  </si>
  <si>
    <t xml:space="preserve">                                                      В МО "ХАСАВЮРТОВСКИЙ РАЙОН"</t>
  </si>
  <si>
    <t xml:space="preserve">                          МЕРОПРИЯТИЙ СОЦИАЛЬНО-ЭКОНОМИЧЕСКОГО РАЗВИТИЯ,  </t>
  </si>
  <si>
    <t>Строительство 5 общеобразовательной организации общей мощностью 1804 ученических мест.</t>
  </si>
  <si>
    <t>Создание 580 мест в дошкольных образовательных организациях.</t>
  </si>
  <si>
    <t>Реконструкция здания д/с "Солнышко" под районную поликлинику, Хасавюртовский район</t>
  </si>
  <si>
    <t xml:space="preserve">Обеспечение населения - 156,0 тыс. жителей, в том числе детей- 56,5 тыс. поликлиникой </t>
  </si>
  <si>
    <t>ЭКОЛОГИЯ</t>
  </si>
  <si>
    <t>Строительство берегоукрепительных и руслорегулирующих сооружений на водных объектах, дополнительно предлагаемых к финансированию</t>
  </si>
  <si>
    <t>Берегозащитные сооружения на р. Акташ в с. Карланюрт Хасавюртовского района</t>
  </si>
  <si>
    <t>Защита от негативного воздействия вод 780 жителей</t>
  </si>
  <si>
    <t>Строительство берегозащитных сооружений на р. Акташ для защиты с.Шагада Хасавюртовского района Республики Дагестан</t>
  </si>
  <si>
    <t>Защита от негативного воздействия вод 80 жителей</t>
  </si>
  <si>
    <t>Водоснабжение с. Сивух. Хасавюртовский район</t>
  </si>
  <si>
    <t>Обеспечение чистой питьевой водой населенных пунктов республики с численностью проживающего населения более 3,7 тысяч человек. Повышение уровня и  качества жизни населения</t>
  </si>
  <si>
    <t xml:space="preserve">  Повышение доступности и качества предоставления услуг дошкольного образования населению. </t>
  </si>
  <si>
    <t xml:space="preserve"> </t>
  </si>
  <si>
    <t xml:space="preserve">Строительство школ или пристройки к школам.    </t>
  </si>
  <si>
    <t xml:space="preserve">   Улучшение экологической обстановки  </t>
  </si>
  <si>
    <t xml:space="preserve">                                     Глава муниципального района                                                              Д.Салавов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</si>
</sst>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9" tint="0.59999389629810485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164" fontId="5" fillId="3" borderId="10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/>
    </xf>
    <xf numFmtId="164" fontId="4" fillId="3" borderId="10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 shrinkToFit="1"/>
    </xf>
    <xf numFmtId="0" fontId="0" fillId="0" borderId="9" xfId="0" applyBorder="1"/>
    <xf numFmtId="0" fontId="5" fillId="3" borderId="10" xfId="0" applyFont="1" applyFill="1" applyBorder="1" applyAlignment="1">
      <alignment horizontal="center" vertical="top"/>
    </xf>
    <xf numFmtId="164" fontId="5" fillId="3" borderId="10" xfId="0" applyNumberFormat="1" applyFont="1" applyFill="1" applyBorder="1" applyAlignment="1">
      <alignment horizontal="center" vertical="top"/>
    </xf>
    <xf numFmtId="164" fontId="7" fillId="3" borderId="10" xfId="1" applyNumberFormat="1" applyFont="1" applyFill="1" applyBorder="1" applyAlignment="1">
      <alignment horizontal="center" vertical="top" wrapText="1" shrinkToFit="1"/>
    </xf>
    <xf numFmtId="164" fontId="4" fillId="3" borderId="10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top" wrapText="1" shrinkToFit="1"/>
    </xf>
    <xf numFmtId="0" fontId="7" fillId="0" borderId="10" xfId="0" applyFont="1" applyBorder="1" applyAlignment="1">
      <alignment horizontal="center" vertical="top" wrapText="1" shrinkToFit="1"/>
    </xf>
    <xf numFmtId="0" fontId="4" fillId="0" borderId="10" xfId="0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  <xf numFmtId="0" fontId="5" fillId="2" borderId="10" xfId="0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8" fillId="3" borderId="10" xfId="0" applyFont="1" applyFill="1" applyBorder="1"/>
    <xf numFmtId="0" fontId="4" fillId="0" borderId="14" xfId="0" applyFont="1" applyBorder="1" applyAlignment="1">
      <alignment horizontal="center" vertical="top"/>
    </xf>
    <xf numFmtId="164" fontId="4" fillId="0" borderId="10" xfId="1" applyNumberFormat="1" applyFont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>
      <alignment horizontal="center" vertical="top" wrapText="1"/>
    </xf>
    <xf numFmtId="4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164" fontId="5" fillId="2" borderId="10" xfId="1" applyNumberFormat="1" applyFont="1" applyFill="1" applyBorder="1" applyAlignment="1" applyProtection="1">
      <alignment horizontal="center" vertical="top" wrapText="1"/>
      <protection locked="0"/>
    </xf>
    <xf numFmtId="4" fontId="5" fillId="2" borderId="10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/>
    </xf>
    <xf numFmtId="0" fontId="9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44" workbookViewId="0">
      <selection activeCell="A48" sqref="A48:G57"/>
    </sheetView>
  </sheetViews>
  <sheetFormatPr defaultRowHeight="15"/>
  <cols>
    <col min="1" max="1" width="28" customWidth="1"/>
    <col min="2" max="2" width="10.85546875" customWidth="1"/>
    <col min="3" max="3" width="16.140625" customWidth="1"/>
    <col min="4" max="4" width="15.140625" customWidth="1"/>
    <col min="5" max="5" width="14.42578125" customWidth="1"/>
    <col min="6" max="6" width="10" customWidth="1"/>
    <col min="7" max="7" width="47.28515625" customWidth="1"/>
    <col min="9" max="9" width="11.5703125" customWidth="1"/>
  </cols>
  <sheetData>
    <row r="1" spans="1:11" ht="15.75" customHeight="1">
      <c r="A1" s="1" t="s">
        <v>65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customHeight="1">
      <c r="A2" s="1" t="s">
        <v>67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spans="1:11" ht="15.75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>
      <c r="A4" s="2" t="s">
        <v>66</v>
      </c>
      <c r="B4" s="2"/>
      <c r="C4" s="2"/>
      <c r="D4" s="2"/>
      <c r="E4" s="2"/>
      <c r="F4" s="2"/>
      <c r="G4" s="4"/>
    </row>
    <row r="5" spans="1:11" ht="8.25" customHeight="1" thickBot="1"/>
    <row r="6" spans="1:11" ht="16.5" thickBot="1">
      <c r="A6" s="44" t="s">
        <v>0</v>
      </c>
      <c r="B6" s="46" t="s">
        <v>1</v>
      </c>
      <c r="C6" s="48" t="s">
        <v>2</v>
      </c>
      <c r="D6" s="49"/>
      <c r="E6" s="49"/>
      <c r="F6" s="50"/>
      <c r="G6" s="46" t="s">
        <v>3</v>
      </c>
    </row>
    <row r="7" spans="1:11" ht="54" customHeight="1" thickBot="1">
      <c r="A7" s="45"/>
      <c r="B7" s="47"/>
      <c r="C7" s="5" t="s">
        <v>4</v>
      </c>
      <c r="D7" s="5" t="s">
        <v>5</v>
      </c>
      <c r="E7" s="5" t="s">
        <v>6</v>
      </c>
      <c r="F7" s="5" t="s">
        <v>7</v>
      </c>
      <c r="G7" s="47"/>
    </row>
    <row r="8" spans="1:11" ht="6.75" customHeight="1"/>
    <row r="9" spans="1:11" hidden="1"/>
    <row r="10" spans="1:11" hidden="1"/>
    <row r="11" spans="1:11" ht="17.25" customHeight="1">
      <c r="A11" s="6" t="s">
        <v>9</v>
      </c>
      <c r="B11" s="6"/>
      <c r="C11" s="7"/>
      <c r="D11" s="7"/>
      <c r="E11" s="7"/>
      <c r="F11" s="7"/>
      <c r="G11" s="6"/>
    </row>
    <row r="12" spans="1:11" ht="125.25" customHeight="1">
      <c r="A12" s="8" t="s">
        <v>10</v>
      </c>
      <c r="B12" s="6"/>
      <c r="C12" s="7"/>
      <c r="D12" s="7"/>
      <c r="E12" s="7"/>
      <c r="F12" s="7"/>
      <c r="G12" s="6"/>
    </row>
    <row r="13" spans="1:11" ht="6" customHeight="1"/>
    <row r="14" spans="1:11" ht="138.75" customHeight="1">
      <c r="A14" s="11" t="s">
        <v>11</v>
      </c>
      <c r="B14" s="12" t="s">
        <v>12</v>
      </c>
      <c r="C14" s="13"/>
      <c r="D14" s="13"/>
      <c r="E14" s="13"/>
      <c r="F14" s="13"/>
      <c r="G14" s="14" t="s">
        <v>63</v>
      </c>
    </row>
    <row r="15" spans="1:11" ht="48.75" customHeight="1">
      <c r="A15" s="15" t="s">
        <v>13</v>
      </c>
      <c r="B15" s="12" t="s">
        <v>12</v>
      </c>
      <c r="C15" s="13"/>
      <c r="D15" s="13"/>
      <c r="E15" s="13"/>
      <c r="F15" s="13"/>
      <c r="G15" s="21" t="s">
        <v>14</v>
      </c>
    </row>
    <row r="16" spans="1:11" ht="139.5" customHeight="1">
      <c r="A16" s="9" t="s">
        <v>15</v>
      </c>
      <c r="B16" s="17" t="s">
        <v>16</v>
      </c>
      <c r="C16" s="18">
        <f>SUM(C17:C24)</f>
        <v>2824413.54</v>
      </c>
      <c r="D16" s="18">
        <f>SUM(D17:D24)</f>
        <v>2796169.4</v>
      </c>
      <c r="E16" s="18">
        <f>SUM(E17:E24)</f>
        <v>28244.140000000003</v>
      </c>
      <c r="F16" s="18">
        <f t="shared" ref="F16" si="0">SUM(F17:F35)</f>
        <v>0</v>
      </c>
      <c r="G16" s="9" t="s">
        <v>82</v>
      </c>
    </row>
    <row r="17" spans="1:9" ht="45.75" customHeight="1">
      <c r="A17" s="15" t="s">
        <v>17</v>
      </c>
      <c r="B17" s="15">
        <v>2019</v>
      </c>
      <c r="C17" s="13">
        <f>D17+E17</f>
        <v>186706.06</v>
      </c>
      <c r="D17" s="19">
        <v>184839</v>
      </c>
      <c r="E17" s="19">
        <v>1867.06</v>
      </c>
      <c r="F17" s="20">
        <v>0</v>
      </c>
      <c r="G17" s="15" t="s">
        <v>18</v>
      </c>
    </row>
    <row r="18" spans="1:9" ht="47.25">
      <c r="A18" s="15" t="s">
        <v>19</v>
      </c>
      <c r="B18" s="15">
        <v>2019</v>
      </c>
      <c r="C18" s="13">
        <f t="shared" ref="C18:C24" si="1">D18+E18</f>
        <v>321246.06</v>
      </c>
      <c r="D18" s="19">
        <v>318033.59999999998</v>
      </c>
      <c r="E18" s="19">
        <v>3212.46</v>
      </c>
      <c r="F18" s="20">
        <v>0</v>
      </c>
      <c r="G18" s="15" t="s">
        <v>20</v>
      </c>
    </row>
    <row r="19" spans="1:9" ht="47.25">
      <c r="A19" s="15" t="s">
        <v>21</v>
      </c>
      <c r="B19" s="15">
        <v>2019</v>
      </c>
      <c r="C19" s="13">
        <f t="shared" si="1"/>
        <v>186706.06</v>
      </c>
      <c r="D19" s="19">
        <v>184839</v>
      </c>
      <c r="E19" s="19">
        <v>1867.06</v>
      </c>
      <c r="F19" s="20">
        <v>0</v>
      </c>
      <c r="G19" s="15" t="s">
        <v>22</v>
      </c>
    </row>
    <row r="20" spans="1:9" ht="37.5" customHeight="1">
      <c r="A20" s="15" t="s">
        <v>23</v>
      </c>
      <c r="B20" s="15">
        <v>2019</v>
      </c>
      <c r="C20" s="13">
        <f t="shared" si="1"/>
        <v>321246.06</v>
      </c>
      <c r="D20" s="19">
        <v>318033.59999999998</v>
      </c>
      <c r="E20" s="19">
        <v>3212.46</v>
      </c>
      <c r="F20" s="20">
        <v>0</v>
      </c>
      <c r="G20" s="15" t="s">
        <v>24</v>
      </c>
    </row>
    <row r="21" spans="1:9" ht="47.25">
      <c r="A21" s="15" t="s">
        <v>25</v>
      </c>
      <c r="B21" s="22" t="s">
        <v>26</v>
      </c>
      <c r="C21" s="13">
        <f t="shared" si="1"/>
        <v>428227.58</v>
      </c>
      <c r="D21" s="19">
        <v>423945.3</v>
      </c>
      <c r="E21" s="19">
        <v>4282.28</v>
      </c>
      <c r="F21" s="20">
        <v>0</v>
      </c>
      <c r="G21" s="15" t="s">
        <v>27</v>
      </c>
    </row>
    <row r="22" spans="1:9" ht="63">
      <c r="A22" s="15" t="s">
        <v>28</v>
      </c>
      <c r="B22" s="22">
        <v>2019</v>
      </c>
      <c r="C22" s="13">
        <f t="shared" si="1"/>
        <v>366438.48</v>
      </c>
      <c r="D22" s="19">
        <v>362774.1</v>
      </c>
      <c r="E22" s="19">
        <v>3664.38</v>
      </c>
      <c r="F22" s="20">
        <v>0</v>
      </c>
      <c r="G22" s="15" t="s">
        <v>29</v>
      </c>
    </row>
    <row r="23" spans="1:9" ht="63">
      <c r="A23" s="15" t="s">
        <v>30</v>
      </c>
      <c r="B23" s="22" t="s">
        <v>31</v>
      </c>
      <c r="C23" s="13">
        <f t="shared" si="1"/>
        <v>592198.68999999994</v>
      </c>
      <c r="D23" s="19">
        <v>586276.69999999995</v>
      </c>
      <c r="E23" s="19">
        <v>5921.99</v>
      </c>
      <c r="F23" s="20">
        <v>0</v>
      </c>
      <c r="G23" s="15" t="s">
        <v>32</v>
      </c>
    </row>
    <row r="24" spans="1:9" ht="47.25">
      <c r="A24" s="15" t="s">
        <v>33</v>
      </c>
      <c r="B24" s="22" t="s">
        <v>31</v>
      </c>
      <c r="C24" s="13">
        <f t="shared" si="1"/>
        <v>421644.55</v>
      </c>
      <c r="D24" s="19">
        <v>417428.1</v>
      </c>
      <c r="E24" s="19">
        <v>4216.45</v>
      </c>
      <c r="F24" s="20">
        <v>0</v>
      </c>
      <c r="G24" s="15" t="s">
        <v>34</v>
      </c>
    </row>
    <row r="25" spans="1:9" ht="78.75" customHeight="1">
      <c r="A25" s="8" t="s">
        <v>35</v>
      </c>
      <c r="B25" s="6"/>
      <c r="C25" s="29">
        <f>SUM(C26:C30)</f>
        <v>2070326.56</v>
      </c>
      <c r="D25" s="29">
        <f t="shared" ref="D25:E25" si="2">SUM(D26:D30)</f>
        <v>1961362</v>
      </c>
      <c r="E25" s="29">
        <f t="shared" si="2"/>
        <v>108964.56</v>
      </c>
      <c r="F25" s="29">
        <f t="shared" ref="F25" si="3">SUM(F26:F104)</f>
        <v>0</v>
      </c>
      <c r="G25" s="6" t="s">
        <v>68</v>
      </c>
      <c r="I25" s="39">
        <v>1804</v>
      </c>
    </row>
    <row r="26" spans="1:9" ht="64.5" customHeight="1">
      <c r="A26" s="23" t="s">
        <v>36</v>
      </c>
      <c r="B26" s="24" t="s">
        <v>37</v>
      </c>
      <c r="C26" s="25">
        <f t="shared" ref="C26:C30" si="4">D26+E26+F26</f>
        <v>380752.51</v>
      </c>
      <c r="D26" s="25">
        <v>360712.9</v>
      </c>
      <c r="E26" s="25">
        <v>20039.61</v>
      </c>
      <c r="F26" s="25">
        <v>0</v>
      </c>
      <c r="G26" s="26" t="s">
        <v>42</v>
      </c>
      <c r="I26" s="38">
        <v>300</v>
      </c>
    </row>
    <row r="27" spans="1:9" ht="47.25" customHeight="1">
      <c r="A27" s="23" t="s">
        <v>38</v>
      </c>
      <c r="B27" s="24" t="s">
        <v>37</v>
      </c>
      <c r="C27" s="25">
        <f t="shared" si="4"/>
        <v>577180.89999999991</v>
      </c>
      <c r="D27" s="25">
        <v>546802.96</v>
      </c>
      <c r="E27" s="25">
        <v>30377.94</v>
      </c>
      <c r="F27" s="25">
        <v>0</v>
      </c>
      <c r="G27" s="27"/>
      <c r="I27" s="38">
        <v>604</v>
      </c>
    </row>
    <row r="28" spans="1:9" ht="63">
      <c r="A28" s="23" t="s">
        <v>39</v>
      </c>
      <c r="B28" s="24" t="s">
        <v>37</v>
      </c>
      <c r="C28" s="25">
        <f t="shared" si="4"/>
        <v>505455.63</v>
      </c>
      <c r="D28" s="25">
        <v>478852.7</v>
      </c>
      <c r="E28" s="25">
        <v>26602.93</v>
      </c>
      <c r="F28" s="25">
        <v>0</v>
      </c>
      <c r="G28" s="27"/>
      <c r="I28" s="38">
        <v>500</v>
      </c>
    </row>
    <row r="29" spans="1:9" ht="63">
      <c r="A29" s="23" t="s">
        <v>40</v>
      </c>
      <c r="B29" s="24" t="s">
        <v>37</v>
      </c>
      <c r="C29" s="25">
        <f t="shared" si="4"/>
        <v>303468.76</v>
      </c>
      <c r="D29" s="25">
        <v>287496.72000000003</v>
      </c>
      <c r="E29" s="25">
        <v>15972.039999999999</v>
      </c>
      <c r="F29" s="25">
        <v>0</v>
      </c>
      <c r="G29" s="27"/>
      <c r="I29" s="38">
        <v>200</v>
      </c>
    </row>
    <row r="30" spans="1:9" ht="47.25" customHeight="1">
      <c r="A30" s="23" t="s">
        <v>41</v>
      </c>
      <c r="B30" s="24" t="s">
        <v>37</v>
      </c>
      <c r="C30" s="25">
        <f t="shared" si="4"/>
        <v>303468.76</v>
      </c>
      <c r="D30" s="25">
        <v>287496.72000000003</v>
      </c>
      <c r="E30" s="25">
        <v>15972.039999999999</v>
      </c>
      <c r="F30" s="25">
        <v>0</v>
      </c>
      <c r="G30" s="16"/>
      <c r="I30" s="38">
        <v>200</v>
      </c>
    </row>
    <row r="31" spans="1:9" ht="32.25" customHeight="1">
      <c r="A31" s="6" t="s">
        <v>43</v>
      </c>
      <c r="B31" s="6"/>
      <c r="C31" s="7">
        <f>C32+C55</f>
        <v>0</v>
      </c>
      <c r="D31" s="7">
        <f>D32+D55</f>
        <v>0</v>
      </c>
      <c r="E31" s="7">
        <f>E32+E55</f>
        <v>0</v>
      </c>
      <c r="F31" s="7">
        <f>F32+F55</f>
        <v>0</v>
      </c>
      <c r="G31" s="6"/>
    </row>
    <row r="32" spans="1:9" ht="141" customHeight="1">
      <c r="A32" s="8" t="s">
        <v>44</v>
      </c>
      <c r="B32" s="28"/>
      <c r="C32" s="29"/>
      <c r="D32" s="29"/>
      <c r="E32" s="29"/>
      <c r="F32" s="29"/>
      <c r="G32" s="6" t="s">
        <v>80</v>
      </c>
    </row>
    <row r="33" spans="1:9" ht="172.5" customHeight="1">
      <c r="A33" s="9" t="s">
        <v>45</v>
      </c>
      <c r="B33" s="30" t="s">
        <v>46</v>
      </c>
      <c r="C33" s="10"/>
      <c r="D33" s="10"/>
      <c r="E33" s="10"/>
      <c r="F33" s="10"/>
      <c r="G33" s="30" t="s">
        <v>81</v>
      </c>
    </row>
    <row r="34" spans="1:9" ht="31.5">
      <c r="A34" s="31" t="s">
        <v>47</v>
      </c>
      <c r="B34" s="12" t="s">
        <v>46</v>
      </c>
      <c r="C34" s="13"/>
      <c r="D34" s="13"/>
      <c r="E34" s="13"/>
      <c r="F34" s="13"/>
      <c r="G34" s="32"/>
    </row>
    <row r="35" spans="1:9" ht="6.75" customHeight="1"/>
    <row r="36" spans="1:9" ht="94.5">
      <c r="A36" s="8" t="s">
        <v>48</v>
      </c>
      <c r="B36" s="6"/>
      <c r="C36" s="29">
        <f>SUM(C37:C41)</f>
        <v>449919.46</v>
      </c>
      <c r="D36" s="29">
        <f t="shared" ref="D36:E36" si="5">SUM(D37:D41)</f>
        <v>426239.48000000004</v>
      </c>
      <c r="E36" s="29">
        <f t="shared" si="5"/>
        <v>23679.98</v>
      </c>
      <c r="F36" s="29">
        <f t="shared" ref="F36" si="6">SUM(F37:F93)</f>
        <v>0</v>
      </c>
      <c r="G36" s="6" t="s">
        <v>69</v>
      </c>
      <c r="I36" s="39">
        <v>580</v>
      </c>
    </row>
    <row r="37" spans="1:9" ht="47.25">
      <c r="A37" s="23" t="s">
        <v>49</v>
      </c>
      <c r="B37" s="24" t="s">
        <v>37</v>
      </c>
      <c r="C37" s="25">
        <f t="shared" ref="C37:C41" si="7">D37+E37+F37</f>
        <v>150546.75</v>
      </c>
      <c r="D37" s="34">
        <v>142623.24</v>
      </c>
      <c r="E37" s="34">
        <v>7923.51</v>
      </c>
      <c r="F37" s="25">
        <v>0</v>
      </c>
      <c r="G37" s="26" t="s">
        <v>54</v>
      </c>
      <c r="I37" s="38">
        <v>200</v>
      </c>
    </row>
    <row r="38" spans="1:9" ht="47.25">
      <c r="A38" s="23" t="s">
        <v>50</v>
      </c>
      <c r="B38" s="33" t="s">
        <v>37</v>
      </c>
      <c r="C38" s="25">
        <f t="shared" si="7"/>
        <v>63462</v>
      </c>
      <c r="D38" s="34">
        <v>60121.89</v>
      </c>
      <c r="E38" s="34">
        <v>3340.11</v>
      </c>
      <c r="F38" s="25">
        <v>0</v>
      </c>
      <c r="G38" s="27"/>
      <c r="I38" s="38">
        <v>80</v>
      </c>
    </row>
    <row r="39" spans="1:9" ht="47.25">
      <c r="A39" s="23" t="s">
        <v>51</v>
      </c>
      <c r="B39" s="33" t="s">
        <v>37</v>
      </c>
      <c r="C39" s="25">
        <f t="shared" si="7"/>
        <v>63462</v>
      </c>
      <c r="D39" s="34">
        <v>60121.89</v>
      </c>
      <c r="E39" s="34">
        <v>3340.11</v>
      </c>
      <c r="F39" s="25">
        <v>0</v>
      </c>
      <c r="G39" s="27"/>
      <c r="I39" s="38">
        <v>80</v>
      </c>
    </row>
    <row r="40" spans="1:9" ht="47.25">
      <c r="A40" s="23" t="s">
        <v>52</v>
      </c>
      <c r="B40" s="33" t="s">
        <v>37</v>
      </c>
      <c r="C40" s="25">
        <f t="shared" si="7"/>
        <v>93861.13</v>
      </c>
      <c r="D40" s="34">
        <v>88921.07</v>
      </c>
      <c r="E40" s="34">
        <v>4940.0600000000004</v>
      </c>
      <c r="F40" s="25">
        <v>0</v>
      </c>
      <c r="G40" s="27"/>
      <c r="I40" s="38">
        <v>120</v>
      </c>
    </row>
    <row r="41" spans="1:9" ht="47.25">
      <c r="A41" s="23" t="s">
        <v>53</v>
      </c>
      <c r="B41" s="24" t="s">
        <v>37</v>
      </c>
      <c r="C41" s="25">
        <f t="shared" si="7"/>
        <v>78587.58</v>
      </c>
      <c r="D41" s="34">
        <v>74451.39</v>
      </c>
      <c r="E41" s="34">
        <v>4136.1899999999996</v>
      </c>
      <c r="F41" s="25">
        <v>0</v>
      </c>
      <c r="G41" s="16"/>
      <c r="I41" s="38">
        <v>100</v>
      </c>
    </row>
    <row r="42" spans="1:9" ht="21.75" customHeight="1">
      <c r="A42" s="6" t="s">
        <v>55</v>
      </c>
      <c r="B42" s="6"/>
      <c r="C42" s="40">
        <f xml:space="preserve"> C44+C45</f>
        <v>245219.87</v>
      </c>
      <c r="D42" s="40">
        <f t="shared" ref="D42:F42" si="8" xml:space="preserve"> D44+D45</f>
        <v>0</v>
      </c>
      <c r="E42" s="40">
        <f t="shared" si="8"/>
        <v>245219.87</v>
      </c>
      <c r="F42" s="40">
        <f t="shared" si="8"/>
        <v>0</v>
      </c>
      <c r="G42" s="6"/>
    </row>
    <row r="43" spans="1:9" ht="78.75">
      <c r="A43" s="8" t="s">
        <v>56</v>
      </c>
      <c r="B43" s="6"/>
      <c r="C43" s="7"/>
      <c r="D43" s="7"/>
      <c r="E43" s="7"/>
      <c r="F43" s="7"/>
      <c r="G43" s="6"/>
    </row>
    <row r="44" spans="1:9" ht="47.25">
      <c r="A44" s="23" t="s">
        <v>57</v>
      </c>
      <c r="B44" s="24">
        <v>2019</v>
      </c>
      <c r="C44" s="34">
        <f t="shared" ref="C44:C45" si="9">D44+E44+F44</f>
        <v>161932</v>
      </c>
      <c r="D44" s="34">
        <v>0</v>
      </c>
      <c r="E44" s="34">
        <v>161932</v>
      </c>
      <c r="F44" s="25">
        <v>0</v>
      </c>
      <c r="G44" s="23" t="s">
        <v>58</v>
      </c>
    </row>
    <row r="45" spans="1:9" ht="63">
      <c r="A45" s="23" t="s">
        <v>70</v>
      </c>
      <c r="B45" s="24">
        <v>2020</v>
      </c>
      <c r="C45" s="34">
        <f t="shared" si="9"/>
        <v>83287.87</v>
      </c>
      <c r="D45" s="34">
        <v>0</v>
      </c>
      <c r="E45" s="34">
        <v>83287.87</v>
      </c>
      <c r="F45" s="25">
        <v>0</v>
      </c>
      <c r="G45" s="23" t="s">
        <v>71</v>
      </c>
    </row>
    <row r="46" spans="1:9" ht="15.75">
      <c r="A46" s="6" t="s">
        <v>72</v>
      </c>
      <c r="B46" s="6"/>
      <c r="C46" s="7"/>
      <c r="D46" s="7"/>
      <c r="E46" s="7"/>
      <c r="F46" s="7"/>
      <c r="G46" s="6" t="s">
        <v>83</v>
      </c>
    </row>
    <row r="47" spans="1:9" ht="15.75">
      <c r="A47" s="6" t="s">
        <v>8</v>
      </c>
      <c r="B47" s="6"/>
      <c r="C47" s="7"/>
      <c r="D47" s="7"/>
      <c r="E47" s="7"/>
      <c r="F47" s="7"/>
      <c r="G47" s="6"/>
    </row>
    <row r="48" spans="1:9" ht="110.25">
      <c r="A48" s="6" t="s">
        <v>73</v>
      </c>
      <c r="B48" s="6"/>
      <c r="C48" s="7">
        <f>SUM(C49:C50)</f>
        <v>53292</v>
      </c>
      <c r="D48" s="7">
        <f t="shared" ref="D48:E48" si="10">SUM(D49:D50)</f>
        <v>14000</v>
      </c>
      <c r="E48" s="7">
        <f t="shared" si="10"/>
        <v>39292</v>
      </c>
      <c r="F48" s="7">
        <f t="shared" ref="F48" si="11">SUM(F49:F95)</f>
        <v>0</v>
      </c>
      <c r="G48" s="6"/>
    </row>
    <row r="49" spans="1:7" ht="60.75" customHeight="1">
      <c r="A49" s="23" t="s">
        <v>74</v>
      </c>
      <c r="B49" s="24">
        <v>2021</v>
      </c>
      <c r="C49" s="34">
        <f t="shared" ref="C49:C50" si="12">D49+E49+F49</f>
        <v>38292</v>
      </c>
      <c r="D49" s="34">
        <v>0</v>
      </c>
      <c r="E49" s="34">
        <v>38292</v>
      </c>
      <c r="F49" s="25">
        <v>0</v>
      </c>
      <c r="G49" s="23" t="s">
        <v>75</v>
      </c>
    </row>
    <row r="50" spans="1:7" ht="77.25" customHeight="1">
      <c r="A50" s="23" t="s">
        <v>76</v>
      </c>
      <c r="B50" s="24">
        <v>2023</v>
      </c>
      <c r="C50" s="34">
        <f t="shared" si="12"/>
        <v>15000</v>
      </c>
      <c r="D50" s="34">
        <v>14000</v>
      </c>
      <c r="E50" s="34">
        <v>1000</v>
      </c>
      <c r="F50" s="25">
        <v>0</v>
      </c>
      <c r="G50" s="23" t="s">
        <v>77</v>
      </c>
    </row>
    <row r="51" spans="1:7" ht="31.5">
      <c r="A51" s="6" t="s">
        <v>59</v>
      </c>
      <c r="B51" s="6"/>
      <c r="C51" s="41">
        <f xml:space="preserve"> C53+C54</f>
        <v>162844</v>
      </c>
      <c r="D51" s="41">
        <f t="shared" ref="D51:E51" si="13" xml:space="preserve"> D53+D54</f>
        <v>116701.79999999999</v>
      </c>
      <c r="E51" s="41">
        <f t="shared" si="13"/>
        <v>46142.200000000004</v>
      </c>
      <c r="F51" s="42">
        <v>0</v>
      </c>
      <c r="G51" s="6"/>
    </row>
    <row r="52" spans="1:7" ht="15.75">
      <c r="A52" s="6" t="s">
        <v>60</v>
      </c>
      <c r="B52" s="6"/>
      <c r="C52" s="7"/>
      <c r="D52" s="7"/>
      <c r="E52" s="7"/>
      <c r="F52" s="7"/>
      <c r="G52" s="6"/>
    </row>
    <row r="53" spans="1:7" ht="78.75">
      <c r="A53" s="35" t="s">
        <v>61</v>
      </c>
      <c r="B53" s="35" t="s">
        <v>26</v>
      </c>
      <c r="C53" s="36">
        <f t="shared" ref="C53:C54" si="14">D53+E53+F53</f>
        <v>118912</v>
      </c>
      <c r="D53" s="36">
        <v>74966.399999999994</v>
      </c>
      <c r="E53" s="36">
        <v>43945.600000000006</v>
      </c>
      <c r="F53" s="25">
        <v>0</v>
      </c>
      <c r="G53" s="37" t="s">
        <v>62</v>
      </c>
    </row>
    <row r="54" spans="1:7" ht="78.75">
      <c r="A54" s="35" t="s">
        <v>78</v>
      </c>
      <c r="B54" s="35">
        <v>2024</v>
      </c>
      <c r="C54" s="36">
        <f t="shared" si="14"/>
        <v>43932</v>
      </c>
      <c r="D54" s="36">
        <v>41735.4</v>
      </c>
      <c r="E54" s="36">
        <v>2196.5999999999985</v>
      </c>
      <c r="F54" s="36"/>
      <c r="G54" s="37" t="s">
        <v>79</v>
      </c>
    </row>
    <row r="57" spans="1:7" ht="15.75">
      <c r="A57" s="2" t="s">
        <v>84</v>
      </c>
      <c r="B57" s="3"/>
      <c r="C57" s="3"/>
      <c r="D57" s="3"/>
      <c r="E57" s="43"/>
    </row>
  </sheetData>
  <protectedRanges>
    <protectedRange password="DEC7" sqref="A15" name="Шапка_1"/>
    <protectedRange password="DEC7" sqref="A18:A20" name="Шапка_2"/>
    <protectedRange password="DEC7" sqref="B18:B20" name="Шапка_3"/>
  </protectedRanges>
  <mergeCells count="4">
    <mergeCell ref="A6:A7"/>
    <mergeCell ref="B6:B7"/>
    <mergeCell ref="C6:F6"/>
    <mergeCell ref="G6:G7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2019-02-04T07:49:03Z</dcterms:modified>
</cp:coreProperties>
</file>